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0" yWindow="0" windowWidth="28800" windowHeight="11835"/>
  </bookViews>
  <sheets>
    <sheet name="312-07" sheetId="3" r:id="rId1"/>
  </sheets>
  <definedNames>
    <definedName name="_xlnm._FilterDatabase" localSheetId="0" hidden="1">'312-07'!$A$13:$I$15</definedName>
    <definedName name="_Regression_Int" localSheetId="0" hidden="1">1</definedName>
    <definedName name="_xlnm.Print_Area" localSheetId="0">'312-07'!$A$1:$I$45</definedName>
    <definedName name="Imprimir_área_IM" localSheetId="0">'312-07'!$A$1:$I$44</definedName>
  </definedNames>
  <calcPr calcId="152511"/>
</workbook>
</file>

<file path=xl/calcChain.xml><?xml version="1.0" encoding="utf-8"?>
<calcChain xmlns="http://schemas.openxmlformats.org/spreadsheetml/2006/main">
  <c r="F19" i="3" l="1"/>
  <c r="H42" i="3"/>
  <c r="H41" i="3"/>
  <c r="H39" i="3"/>
  <c r="H38" i="3"/>
  <c r="H36" i="3"/>
  <c r="H35" i="3"/>
  <c r="H33" i="3"/>
  <c r="H32" i="3"/>
  <c r="H30" i="3"/>
  <c r="H29" i="3"/>
  <c r="H27" i="3"/>
  <c r="H26" i="3"/>
  <c r="H24" i="3"/>
  <c r="H23" i="3"/>
  <c r="H21" i="3"/>
  <c r="H20" i="3"/>
  <c r="H18" i="3"/>
  <c r="H17" i="3"/>
  <c r="H15" i="3"/>
  <c r="H14" i="3"/>
  <c r="H12" i="3"/>
  <c r="H11" i="3"/>
  <c r="E39" i="3"/>
  <c r="E38" i="3"/>
  <c r="E35" i="3"/>
  <c r="E33" i="3"/>
  <c r="E32" i="3"/>
  <c r="E30" i="3"/>
  <c r="E29" i="3"/>
  <c r="E26" i="3"/>
  <c r="E24" i="3"/>
  <c r="E23" i="3"/>
  <c r="E21" i="3"/>
  <c r="E20" i="3"/>
  <c r="E15" i="3"/>
  <c r="E14" i="3"/>
  <c r="G22" i="3" l="1"/>
  <c r="G40" i="3"/>
  <c r="G37" i="3"/>
  <c r="G34" i="3"/>
  <c r="G31" i="3"/>
  <c r="G28" i="3"/>
  <c r="G25" i="3"/>
  <c r="G19" i="3"/>
  <c r="G16" i="3"/>
  <c r="G13" i="3"/>
  <c r="G10" i="3"/>
  <c r="I40" i="3"/>
  <c r="I37" i="3"/>
  <c r="F37" i="3"/>
  <c r="I34" i="3"/>
  <c r="F34" i="3"/>
  <c r="I31" i="3"/>
  <c r="F31" i="3"/>
  <c r="I28" i="3"/>
  <c r="F28" i="3"/>
  <c r="I25" i="3"/>
  <c r="F25" i="3"/>
  <c r="I22" i="3"/>
  <c r="F22" i="3"/>
  <c r="I19" i="3"/>
  <c r="D19" i="3"/>
  <c r="I16" i="3"/>
  <c r="I13" i="3"/>
  <c r="F13" i="3"/>
  <c r="I10" i="3"/>
  <c r="I9" i="3"/>
  <c r="I8" i="3"/>
  <c r="F9" i="3"/>
  <c r="F8" i="3"/>
  <c r="G9" i="3"/>
  <c r="G8" i="3"/>
  <c r="D37" i="3"/>
  <c r="D34" i="3"/>
  <c r="E34" i="3" s="1"/>
  <c r="D31" i="3"/>
  <c r="E31" i="3" s="1"/>
  <c r="D28" i="3"/>
  <c r="D25" i="3"/>
  <c r="E25" i="3" s="1"/>
  <c r="D22" i="3"/>
  <c r="D13" i="3"/>
  <c r="D8" i="3"/>
  <c r="D9" i="3"/>
  <c r="C40" i="3"/>
  <c r="C37" i="3"/>
  <c r="C34" i="3"/>
  <c r="C31" i="3"/>
  <c r="C28" i="3"/>
  <c r="C25" i="3"/>
  <c r="C22" i="3"/>
  <c r="C19" i="3"/>
  <c r="C16" i="3"/>
  <c r="C13" i="3"/>
  <c r="C10" i="3"/>
  <c r="C9" i="3"/>
  <c r="C8" i="3"/>
  <c r="B40" i="3"/>
  <c r="B37" i="3"/>
  <c r="B34" i="3"/>
  <c r="B31" i="3"/>
  <c r="B28" i="3"/>
  <c r="B25" i="3"/>
  <c r="B22" i="3"/>
  <c r="B19" i="3"/>
  <c r="B16" i="3"/>
  <c r="B13" i="3"/>
  <c r="B10" i="3"/>
  <c r="B9" i="3"/>
  <c r="B8" i="3"/>
  <c r="B7" i="3" s="1"/>
  <c r="H28" i="3" l="1"/>
  <c r="H10" i="3"/>
  <c r="H37" i="3"/>
  <c r="H19" i="3"/>
  <c r="H31" i="3"/>
  <c r="H40" i="3"/>
  <c r="H8" i="3"/>
  <c r="H16" i="3"/>
  <c r="H25" i="3"/>
  <c r="H22" i="3"/>
  <c r="E28" i="3"/>
  <c r="H9" i="3"/>
  <c r="H13" i="3"/>
  <c r="E37" i="3"/>
  <c r="H34" i="3"/>
  <c r="E22" i="3"/>
  <c r="E19" i="3"/>
  <c r="E8" i="3"/>
  <c r="E9" i="3"/>
  <c r="E13" i="3"/>
  <c r="C7" i="3"/>
  <c r="I7" i="3"/>
  <c r="G7" i="3"/>
  <c r="F7" i="3"/>
  <c r="D7" i="3"/>
  <c r="E7" i="3" s="1"/>
  <c r="H7" i="3" l="1"/>
</calcChain>
</file>

<file path=xl/sharedStrings.xml><?xml version="1.0" encoding="utf-8"?>
<sst xmlns="http://schemas.openxmlformats.org/spreadsheetml/2006/main" count="89" uniqueCount="31">
  <si>
    <t>Método de siembra utilizado</t>
  </si>
  <si>
    <t>A chuzo (2)</t>
  </si>
  <si>
    <t>Superficie sembrada</t>
  </si>
  <si>
    <t>A máquina (1)</t>
  </si>
  <si>
    <t>Total</t>
  </si>
  <si>
    <t>Arroz</t>
  </si>
  <si>
    <t>(1)   Incluye siembras a voleo mecanizado.</t>
  </si>
  <si>
    <t xml:space="preserve">(2)   Incluye siembras en fangueo y  voleo manual.  </t>
  </si>
  <si>
    <t xml:space="preserve">  -    Cantidad nula o cero.</t>
  </si>
  <si>
    <t xml:space="preserve">      Primera siembra       </t>
  </si>
  <si>
    <t xml:space="preserve">      Segunda siembra       </t>
  </si>
  <si>
    <t xml:space="preserve">Bocas del Toro       </t>
  </si>
  <si>
    <t xml:space="preserve">Coclé       </t>
  </si>
  <si>
    <t xml:space="preserve">Chiriquí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</si>
  <si>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</si>
  <si>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</si>
  <si>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</si>
  <si>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</si>
  <si>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</si>
  <si>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</si>
  <si>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 xml:space="preserve">              TOTAL</t>
  </si>
  <si>
    <t>Colón</t>
  </si>
  <si>
    <t>Darién</t>
  </si>
  <si>
    <t>Superficie sembrada (En hectáreas)</t>
  </si>
  <si>
    <t>Cantidad
(En hectáreas)</t>
  </si>
  <si>
    <t>-</t>
  </si>
  <si>
    <t>Cosecha (Quintales 
en cáscara)</t>
  </si>
  <si>
    <t>Provincia, comarca indígena
y período de siembra</t>
  </si>
  <si>
    <t>Cuadro 7. SUPERFICIE SEMBRADA Y COSECHA DE ARROZ EN LA REPÚBLICA, POR MÉTODO DE SIEMBRA UTILIZADO, SEGÚN PROVINCIA, COMARCA INDÍGENA Y PERÍODO DE SIEMBRA: AÑO AGRÍCOLA 2024/25</t>
  </si>
  <si>
    <t>Cantidad
 (En hectáreas)</t>
  </si>
  <si>
    <t>Porcen
-taje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</si>
</sst>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;\(#,##0.0\)"/>
    <numFmt numFmtId="165" formatCode="#,##0.0"/>
  </numFmts>
  <fonts count="10" x14ac:knownFonts="1">
    <font>
      <sz val="12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Protection="1"/>
    <xf numFmtId="0" fontId="5" fillId="0" borderId="0" xfId="0" applyFont="1" applyFill="1" applyAlignment="1" applyProtection="1">
      <alignment horizontal="left" vertical="center"/>
    </xf>
    <xf numFmtId="165" fontId="6" fillId="2" borderId="1" xfId="0" applyNumberFormat="1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2" fillId="2" borderId="0" xfId="0" applyFont="1" applyFill="1" applyProtection="1"/>
    <xf numFmtId="0" fontId="3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7" fillId="2" borderId="0" xfId="0" applyFont="1" applyFill="1" applyProtection="1"/>
    <xf numFmtId="0" fontId="2" fillId="2" borderId="0" xfId="0" applyFont="1" applyFill="1" applyBorder="1" applyProtection="1"/>
    <xf numFmtId="3" fontId="2" fillId="2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3" fontId="3" fillId="0" borderId="3" xfId="0" applyNumberFormat="1" applyFont="1" applyFill="1" applyBorder="1" applyAlignment="1" applyProtection="1">
      <alignment horizontal="right" vertical="center"/>
      <protection locked="0"/>
    </xf>
    <xf numFmtId="3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horizontal="centerContinuous" vertical="center" wrapText="1"/>
    </xf>
    <xf numFmtId="3" fontId="6" fillId="0" borderId="7" xfId="0" applyNumberFormat="1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165" fontId="6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  <protection locked="0"/>
    </xf>
    <xf numFmtId="3" fontId="2" fillId="0" borderId="1" xfId="0" applyNumberFormat="1" applyFont="1" applyFill="1" applyBorder="1" applyAlignment="1" applyProtection="1">
      <alignment horizontal="right" vertical="center"/>
    </xf>
    <xf numFmtId="164" fontId="3" fillId="2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165" fontId="6" fillId="0" borderId="1" xfId="0" applyNumberFormat="1" applyFont="1" applyFill="1" applyBorder="1" applyAlignment="1" applyProtection="1">
      <alignment horizontal="right" vertical="center"/>
    </xf>
    <xf numFmtId="165" fontId="6" fillId="2" borderId="1" xfId="0" applyNumberFormat="1" applyFont="1" applyFill="1" applyBorder="1" applyAlignment="1" applyProtection="1">
      <alignment horizontal="right" vertical="center"/>
    </xf>
    <xf numFmtId="165" fontId="2" fillId="2" borderId="1" xfId="0" applyNumberFormat="1" applyFont="1" applyFill="1" applyBorder="1" applyAlignment="1" applyProtection="1">
      <alignment vertical="center"/>
    </xf>
    <xf numFmtId="165" fontId="2" fillId="2" borderId="1" xfId="0" applyNumberFormat="1" applyFont="1" applyFill="1" applyBorder="1" applyAlignment="1" applyProtection="1">
      <alignment horizontal="right" vertical="center"/>
    </xf>
    <xf numFmtId="165" fontId="2" fillId="0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horizontal="right" vertical="center"/>
    </xf>
    <xf numFmtId="165" fontId="2" fillId="2" borderId="2" xfId="0" applyNumberFormat="1" applyFont="1" applyFill="1" applyBorder="1" applyAlignment="1" applyProtection="1">
      <alignment horizontal="right" vertical="center"/>
    </xf>
    <xf numFmtId="165" fontId="2" fillId="2" borderId="2" xfId="0" applyNumberFormat="1" applyFont="1" applyFill="1" applyBorder="1" applyAlignment="1" applyProtection="1">
      <alignment vertical="center"/>
    </xf>
    <xf numFmtId="0" fontId="8" fillId="3" borderId="11" xfId="0" applyFont="1" applyFill="1" applyBorder="1" applyAlignment="1" applyProtection="1">
      <alignment horizontal="centerContinuous" vertical="center" wrapText="1"/>
    </xf>
    <xf numFmtId="0" fontId="8" fillId="3" borderId="11" xfId="0" applyFont="1" applyFill="1" applyBorder="1" applyAlignment="1" applyProtection="1">
      <alignment horizontal="centerContinuous" vertical="center"/>
    </xf>
    <xf numFmtId="0" fontId="8" fillId="3" borderId="11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">
    <tabColor theme="0"/>
  </sheetPr>
  <dimension ref="A1:P45"/>
  <sheetViews>
    <sheetView showGridLines="0" tabSelected="1" zoomScaleNormal="100" workbookViewId="0">
      <selection activeCell="A2" sqref="A2:A6"/>
    </sheetView>
  </sheetViews>
  <sheetFormatPr baseColWidth="10" defaultColWidth="9.77734375" defaultRowHeight="15" customHeight="1" x14ac:dyDescent="0.2"/>
  <cols>
    <col min="1" max="1" width="20.77734375" style="3" customWidth="1"/>
    <col min="2" max="2" width="9" style="7" customWidth="1"/>
    <col min="3" max="3" width="8.88671875" style="7" customWidth="1"/>
    <col min="4" max="4" width="9.21875" style="7" customWidth="1"/>
    <col min="5" max="5" width="6.21875" style="13" customWidth="1"/>
    <col min="6" max="6" width="8.88671875" style="7" customWidth="1"/>
    <col min="7" max="7" width="9.21875" style="7" customWidth="1"/>
    <col min="8" max="8" width="6.21875" style="13" customWidth="1"/>
    <col min="9" max="9" width="8.88671875" style="7" customWidth="1"/>
    <col min="10" max="10" width="9.77734375" style="14"/>
    <col min="11" max="16384" width="9.77734375" style="3"/>
  </cols>
  <sheetData>
    <row r="1" spans="1:16" ht="60" customHeight="1" x14ac:dyDescent="0.2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6"/>
    </row>
    <row r="2" spans="1:16" s="1" customFormat="1" ht="24.95" customHeight="1" x14ac:dyDescent="0.2">
      <c r="A2" s="54" t="s">
        <v>27</v>
      </c>
      <c r="B2" s="48" t="s">
        <v>5</v>
      </c>
      <c r="C2" s="48"/>
      <c r="D2" s="48"/>
      <c r="E2" s="48"/>
      <c r="F2" s="48"/>
      <c r="G2" s="48"/>
      <c r="H2" s="48"/>
      <c r="I2" s="24"/>
      <c r="J2" s="10"/>
    </row>
    <row r="3" spans="1:16" s="1" customFormat="1" ht="24.95" customHeight="1" x14ac:dyDescent="0.2">
      <c r="A3" s="55"/>
      <c r="B3" s="53" t="s">
        <v>4</v>
      </c>
      <c r="C3" s="53"/>
      <c r="D3" s="48" t="s">
        <v>0</v>
      </c>
      <c r="E3" s="48"/>
      <c r="F3" s="48"/>
      <c r="G3" s="48"/>
      <c r="H3" s="48"/>
      <c r="I3" s="24"/>
      <c r="J3" s="10"/>
    </row>
    <row r="4" spans="1:16" s="1" customFormat="1" ht="24.95" customHeight="1" x14ac:dyDescent="0.2">
      <c r="A4" s="55"/>
      <c r="B4" s="53"/>
      <c r="C4" s="53"/>
      <c r="D4" s="48" t="s">
        <v>3</v>
      </c>
      <c r="E4" s="48"/>
      <c r="F4" s="48"/>
      <c r="G4" s="48" t="s">
        <v>1</v>
      </c>
      <c r="H4" s="48"/>
      <c r="I4" s="24"/>
      <c r="J4" s="10"/>
    </row>
    <row r="5" spans="1:16" s="1" customFormat="1" ht="24.95" customHeight="1" x14ac:dyDescent="0.2">
      <c r="A5" s="55"/>
      <c r="B5" s="53" t="s">
        <v>23</v>
      </c>
      <c r="C5" s="53" t="s">
        <v>26</v>
      </c>
      <c r="D5" s="49" t="s">
        <v>2</v>
      </c>
      <c r="E5" s="49"/>
      <c r="F5" s="53" t="s">
        <v>26</v>
      </c>
      <c r="G5" s="49" t="s">
        <v>2</v>
      </c>
      <c r="H5" s="49"/>
      <c r="I5" s="52" t="s">
        <v>26</v>
      </c>
      <c r="J5" s="10"/>
    </row>
    <row r="6" spans="1:16" ht="50.1" customHeight="1" x14ac:dyDescent="0.2">
      <c r="A6" s="55"/>
      <c r="B6" s="53"/>
      <c r="C6" s="53"/>
      <c r="D6" s="50" t="s">
        <v>24</v>
      </c>
      <c r="E6" s="50" t="s">
        <v>30</v>
      </c>
      <c r="F6" s="53"/>
      <c r="G6" s="50" t="s">
        <v>29</v>
      </c>
      <c r="H6" s="50" t="s">
        <v>30</v>
      </c>
      <c r="I6" s="52"/>
      <c r="J6" s="6"/>
    </row>
    <row r="7" spans="1:16" s="1" customFormat="1" ht="21.95" customHeight="1" x14ac:dyDescent="0.2">
      <c r="A7" s="4" t="s">
        <v>20</v>
      </c>
      <c r="B7" s="25">
        <f>SUM(B8:B9)</f>
        <v>101450</v>
      </c>
      <c r="C7" s="25">
        <f>SUM(C8:C9)</f>
        <v>7890900</v>
      </c>
      <c r="D7" s="25">
        <f>SUM(D8:D9)</f>
        <v>73470</v>
      </c>
      <c r="E7" s="5">
        <f>D7*100/B7</f>
        <v>72.419911286347954</v>
      </c>
      <c r="F7" s="25">
        <f>SUM(F8:F9)</f>
        <v>7153400</v>
      </c>
      <c r="G7" s="25">
        <f>SUM(G8:G9)</f>
        <v>27980</v>
      </c>
      <c r="H7" s="5">
        <f>G7*100/B7</f>
        <v>27.580088713652046</v>
      </c>
      <c r="I7" s="29">
        <f>SUM(I8:I9)</f>
        <v>737500</v>
      </c>
      <c r="J7" s="37"/>
      <c r="P7" s="38"/>
    </row>
    <row r="8" spans="1:16" s="1" customFormat="1" ht="15.95" customHeight="1" x14ac:dyDescent="0.2">
      <c r="A8" s="21" t="s">
        <v>9</v>
      </c>
      <c r="B8" s="26">
        <f t="shared" ref="B8:C8" si="0">SUM(B11+B14+B17+B20+B23+B26+B29+B32+B35+B38+B41)</f>
        <v>88290</v>
      </c>
      <c r="C8" s="26">
        <f t="shared" si="0"/>
        <v>6905900</v>
      </c>
      <c r="D8" s="26">
        <f t="shared" ref="D8" si="1">SUM(D11+D14+D17+D20+D23+D26+D29+D32+D35+D38+D41)</f>
        <v>63770</v>
      </c>
      <c r="E8" s="42">
        <f t="shared" ref="E8:E39" si="2">D8*100/B8</f>
        <v>72.227885377732477</v>
      </c>
      <c r="F8" s="26">
        <f t="shared" ref="F8" si="3">SUM(F11+F14+F17+F20+F23+F26+F29+F32+F35+F38+F41)</f>
        <v>6287200</v>
      </c>
      <c r="G8" s="26">
        <f t="shared" ref="G8" si="4">SUM(G11+G14+G17+G20+G23+G26+G29+G32+G35+G38+G41)</f>
        <v>24520</v>
      </c>
      <c r="H8" s="42">
        <f t="shared" ref="H8:H42" si="5">G8*100/B8</f>
        <v>27.772114622267527</v>
      </c>
      <c r="I8" s="30">
        <f t="shared" ref="I8" si="6">SUM(I11+I14+I17+I20+I23+I26+I29+I32+I35+I38+I41)</f>
        <v>618700</v>
      </c>
      <c r="J8" s="37"/>
      <c r="P8" s="38"/>
    </row>
    <row r="9" spans="1:16" s="1" customFormat="1" ht="15.95" customHeight="1" x14ac:dyDescent="0.2">
      <c r="A9" s="22" t="s">
        <v>10</v>
      </c>
      <c r="B9" s="26">
        <f>SUM(B12+B15+B18+B21+B24+B27+B30+B33+B36+B39+B42)</f>
        <v>13160</v>
      </c>
      <c r="C9" s="26">
        <f>SUM(C12+C15+C18+C21+C24+C27+C30+C33+C36+C39+C42)</f>
        <v>985000</v>
      </c>
      <c r="D9" s="26">
        <f>SUM(D12+D15+D18+D21+D24+D27+D30+D33+D36+D39+D42)</f>
        <v>9700</v>
      </c>
      <c r="E9" s="42">
        <f t="shared" si="2"/>
        <v>73.708206686930097</v>
      </c>
      <c r="F9" s="26">
        <f>SUM(F12+F15+F18+F21+F24+F27+F30+F33+F36+F39+F42)</f>
        <v>866200</v>
      </c>
      <c r="G9" s="26">
        <f>SUM(G12+G15+G18+G21+G24+G27+G30+G33+G36+G39+G42)</f>
        <v>3460</v>
      </c>
      <c r="H9" s="42">
        <f t="shared" si="5"/>
        <v>26.29179331306991</v>
      </c>
      <c r="I9" s="30">
        <f>SUM(I12+I15+I18+I21+I24+I27+I30+I33+I36+I39+I42)</f>
        <v>118800</v>
      </c>
      <c r="J9" s="37"/>
      <c r="P9" s="38"/>
    </row>
    <row r="10" spans="1:16" s="1" customFormat="1" ht="21.95" customHeight="1" x14ac:dyDescent="0.2">
      <c r="A10" s="2" t="s">
        <v>11</v>
      </c>
      <c r="B10" s="27">
        <f>SUM(B11:B12)</f>
        <v>590</v>
      </c>
      <c r="C10" s="27">
        <f>SUM(C11:C12)</f>
        <v>9300</v>
      </c>
      <c r="D10" s="32" t="s">
        <v>25</v>
      </c>
      <c r="E10" s="41" t="s">
        <v>25</v>
      </c>
      <c r="F10" s="32" t="s">
        <v>25</v>
      </c>
      <c r="G10" s="27">
        <f>SUM(G11:G12)</f>
        <v>590</v>
      </c>
      <c r="H10" s="5">
        <f t="shared" si="5"/>
        <v>100</v>
      </c>
      <c r="I10" s="31">
        <f>SUM(I11:I12)</f>
        <v>9300</v>
      </c>
      <c r="J10" s="37"/>
      <c r="K10" s="38"/>
      <c r="P10" s="38"/>
    </row>
    <row r="11" spans="1:16" s="1" customFormat="1" ht="15.95" customHeight="1" x14ac:dyDescent="0.2">
      <c r="A11" s="22" t="s">
        <v>9</v>
      </c>
      <c r="B11" s="26">
        <v>560</v>
      </c>
      <c r="C11" s="26">
        <v>8900</v>
      </c>
      <c r="D11" s="17" t="s">
        <v>25</v>
      </c>
      <c r="E11" s="43" t="s">
        <v>25</v>
      </c>
      <c r="F11" s="17" t="s">
        <v>25</v>
      </c>
      <c r="G11" s="15">
        <v>560</v>
      </c>
      <c r="H11" s="42">
        <f t="shared" si="5"/>
        <v>100</v>
      </c>
      <c r="I11" s="15">
        <v>8900</v>
      </c>
      <c r="J11" s="37"/>
      <c r="P11" s="38"/>
    </row>
    <row r="12" spans="1:16" s="1" customFormat="1" ht="15.95" customHeight="1" x14ac:dyDescent="0.2">
      <c r="A12" s="22" t="s">
        <v>10</v>
      </c>
      <c r="B12" s="26">
        <v>30</v>
      </c>
      <c r="C12" s="26">
        <v>400</v>
      </c>
      <c r="D12" s="17" t="s">
        <v>25</v>
      </c>
      <c r="E12" s="43" t="s">
        <v>25</v>
      </c>
      <c r="F12" s="17" t="s">
        <v>25</v>
      </c>
      <c r="G12" s="15">
        <v>30</v>
      </c>
      <c r="H12" s="42">
        <f t="shared" si="5"/>
        <v>100</v>
      </c>
      <c r="I12" s="15">
        <v>400</v>
      </c>
      <c r="J12" s="37"/>
      <c r="K12" s="38"/>
      <c r="P12" s="38"/>
    </row>
    <row r="13" spans="1:16" s="1" customFormat="1" ht="21.95" customHeight="1" x14ac:dyDescent="0.2">
      <c r="A13" s="2" t="s">
        <v>12</v>
      </c>
      <c r="B13" s="27">
        <f>SUM(B14:B15)</f>
        <v>17430</v>
      </c>
      <c r="C13" s="27">
        <f>SUM(C14:C15)</f>
        <v>1328800</v>
      </c>
      <c r="D13" s="27">
        <f>SUM(D14:D15)</f>
        <v>11780</v>
      </c>
      <c r="E13" s="5">
        <f t="shared" si="2"/>
        <v>67.584624211130233</v>
      </c>
      <c r="F13" s="27">
        <f>SUM(F14:F15)</f>
        <v>1141100</v>
      </c>
      <c r="G13" s="27">
        <f>SUM(G14:G15)</f>
        <v>5650</v>
      </c>
      <c r="H13" s="5">
        <f t="shared" si="5"/>
        <v>32.415375788869767</v>
      </c>
      <c r="I13" s="31">
        <f>SUM(I14:I15)</f>
        <v>187700</v>
      </c>
      <c r="J13" s="37"/>
      <c r="P13" s="38"/>
    </row>
    <row r="14" spans="1:16" s="1" customFormat="1" ht="15.95" customHeight="1" x14ac:dyDescent="0.2">
      <c r="A14" s="22" t="s">
        <v>9</v>
      </c>
      <c r="B14" s="26">
        <v>16510</v>
      </c>
      <c r="C14" s="26">
        <v>1258700</v>
      </c>
      <c r="D14" s="16">
        <v>11150</v>
      </c>
      <c r="E14" s="44">
        <f t="shared" si="2"/>
        <v>67.534827377347057</v>
      </c>
      <c r="F14" s="35">
        <v>1080600</v>
      </c>
      <c r="G14" s="33">
        <v>5360</v>
      </c>
      <c r="H14" s="42">
        <f t="shared" si="5"/>
        <v>32.465172622652936</v>
      </c>
      <c r="I14" s="15">
        <v>178100</v>
      </c>
      <c r="J14" s="37"/>
      <c r="P14" s="38"/>
    </row>
    <row r="15" spans="1:16" s="1" customFormat="1" ht="15.95" customHeight="1" x14ac:dyDescent="0.2">
      <c r="A15" s="22" t="s">
        <v>10</v>
      </c>
      <c r="B15" s="26">
        <v>920</v>
      </c>
      <c r="C15" s="26">
        <v>70100</v>
      </c>
      <c r="D15" s="16">
        <v>630</v>
      </c>
      <c r="E15" s="44">
        <f t="shared" si="2"/>
        <v>68.478260869565219</v>
      </c>
      <c r="F15" s="33">
        <v>60500</v>
      </c>
      <c r="G15" s="33">
        <v>290</v>
      </c>
      <c r="H15" s="42">
        <f t="shared" si="5"/>
        <v>31.521739130434781</v>
      </c>
      <c r="I15" s="15">
        <v>9600</v>
      </c>
      <c r="J15" s="37"/>
      <c r="P15" s="38"/>
    </row>
    <row r="16" spans="1:16" s="1" customFormat="1" ht="21.95" customHeight="1" x14ac:dyDescent="0.2">
      <c r="A16" s="2" t="s">
        <v>21</v>
      </c>
      <c r="B16" s="27">
        <f>SUM(B17:B18)</f>
        <v>720</v>
      </c>
      <c r="C16" s="27">
        <f>SUM(C17:C18)</f>
        <v>10300</v>
      </c>
      <c r="D16" s="32" t="s">
        <v>25</v>
      </c>
      <c r="E16" s="40" t="s">
        <v>25</v>
      </c>
      <c r="F16" s="32" t="s">
        <v>25</v>
      </c>
      <c r="G16" s="27">
        <f>SUM(G17:G18)</f>
        <v>720</v>
      </c>
      <c r="H16" s="5">
        <f t="shared" si="5"/>
        <v>100</v>
      </c>
      <c r="I16" s="31">
        <f>SUM(I17:I18)</f>
        <v>10300</v>
      </c>
      <c r="J16" s="37"/>
      <c r="P16" s="38"/>
    </row>
    <row r="17" spans="1:16" s="1" customFormat="1" ht="15.95" customHeight="1" x14ac:dyDescent="0.2">
      <c r="A17" s="22" t="s">
        <v>9</v>
      </c>
      <c r="B17" s="26">
        <v>710</v>
      </c>
      <c r="C17" s="26">
        <v>10100</v>
      </c>
      <c r="D17" s="18" t="s">
        <v>25</v>
      </c>
      <c r="E17" s="45" t="s">
        <v>25</v>
      </c>
      <c r="F17" s="18" t="s">
        <v>25</v>
      </c>
      <c r="G17" s="33">
        <v>710</v>
      </c>
      <c r="H17" s="42">
        <f t="shared" si="5"/>
        <v>100</v>
      </c>
      <c r="I17" s="15">
        <v>10100</v>
      </c>
      <c r="J17" s="37"/>
      <c r="P17" s="38"/>
    </row>
    <row r="18" spans="1:16" s="1" customFormat="1" ht="15.95" customHeight="1" x14ac:dyDescent="0.2">
      <c r="A18" s="22" t="s">
        <v>10</v>
      </c>
      <c r="B18" s="26">
        <v>10</v>
      </c>
      <c r="C18" s="26">
        <v>200</v>
      </c>
      <c r="D18" s="18" t="s">
        <v>25</v>
      </c>
      <c r="E18" s="45" t="s">
        <v>25</v>
      </c>
      <c r="F18" s="18" t="s">
        <v>25</v>
      </c>
      <c r="G18" s="33">
        <v>10</v>
      </c>
      <c r="H18" s="42">
        <f t="shared" si="5"/>
        <v>100</v>
      </c>
      <c r="I18" s="15">
        <v>200</v>
      </c>
      <c r="J18" s="37"/>
      <c r="P18" s="38"/>
    </row>
    <row r="19" spans="1:16" s="1" customFormat="1" ht="21.95" customHeight="1" x14ac:dyDescent="0.2">
      <c r="A19" s="2" t="s">
        <v>13</v>
      </c>
      <c r="B19" s="27">
        <f>SUM(B20:B21)</f>
        <v>24610</v>
      </c>
      <c r="C19" s="27">
        <f>SUM(C20:C21)</f>
        <v>2264100</v>
      </c>
      <c r="D19" s="27">
        <f>SUM(D20:D21)</f>
        <v>22890</v>
      </c>
      <c r="E19" s="34">
        <f t="shared" si="2"/>
        <v>93.010971149939053</v>
      </c>
      <c r="F19" s="27">
        <f>SUM(F20:F21)</f>
        <v>2230500</v>
      </c>
      <c r="G19" s="27">
        <f>SUM(G20:G21)</f>
        <v>1720</v>
      </c>
      <c r="H19" s="5">
        <f t="shared" si="5"/>
        <v>6.9890288500609508</v>
      </c>
      <c r="I19" s="31">
        <f>SUM(I20:I21)</f>
        <v>33600</v>
      </c>
      <c r="J19" s="37"/>
      <c r="P19" s="38"/>
    </row>
    <row r="20" spans="1:16" s="1" customFormat="1" ht="15.95" customHeight="1" x14ac:dyDescent="0.2">
      <c r="A20" s="22" t="s">
        <v>9</v>
      </c>
      <c r="B20" s="26">
        <v>21300</v>
      </c>
      <c r="C20" s="26">
        <v>1996800</v>
      </c>
      <c r="D20" s="16">
        <v>19810</v>
      </c>
      <c r="E20" s="44">
        <f t="shared" si="2"/>
        <v>93.004694835680752</v>
      </c>
      <c r="F20" s="35">
        <v>1979800</v>
      </c>
      <c r="G20" s="33">
        <v>1490</v>
      </c>
      <c r="H20" s="42">
        <f t="shared" si="5"/>
        <v>6.995305164319249</v>
      </c>
      <c r="I20" s="15">
        <v>17000</v>
      </c>
      <c r="J20" s="37"/>
      <c r="P20" s="38"/>
    </row>
    <row r="21" spans="1:16" s="1" customFormat="1" ht="15.95" customHeight="1" x14ac:dyDescent="0.2">
      <c r="A21" s="22" t="s">
        <v>10</v>
      </c>
      <c r="B21" s="26">
        <v>3310</v>
      </c>
      <c r="C21" s="26">
        <v>267300</v>
      </c>
      <c r="D21" s="16">
        <v>3080</v>
      </c>
      <c r="E21" s="44">
        <f t="shared" si="2"/>
        <v>93.051359516616316</v>
      </c>
      <c r="F21" s="33">
        <v>250700</v>
      </c>
      <c r="G21" s="33">
        <v>230</v>
      </c>
      <c r="H21" s="42">
        <f t="shared" si="5"/>
        <v>6.9486404833836861</v>
      </c>
      <c r="I21" s="15">
        <v>16600</v>
      </c>
      <c r="J21" s="37"/>
      <c r="P21" s="38"/>
    </row>
    <row r="22" spans="1:16" s="1" customFormat="1" ht="21.95" customHeight="1" x14ac:dyDescent="0.2">
      <c r="A22" s="2" t="s">
        <v>22</v>
      </c>
      <c r="B22" s="27">
        <f>SUM(B23:B24)</f>
        <v>9300</v>
      </c>
      <c r="C22" s="27">
        <f>SUM(C23:C24)</f>
        <v>705800</v>
      </c>
      <c r="D22" s="27">
        <f>SUM(D23:D24)</f>
        <v>5760</v>
      </c>
      <c r="E22" s="34">
        <f t="shared" si="2"/>
        <v>61.935483870967744</v>
      </c>
      <c r="F22" s="27">
        <f>SUM(F23:F24)</f>
        <v>589800</v>
      </c>
      <c r="G22" s="27">
        <f>SUM(G23:G24)</f>
        <v>3540</v>
      </c>
      <c r="H22" s="5">
        <f t="shared" si="5"/>
        <v>38.064516129032256</v>
      </c>
      <c r="I22" s="31">
        <f>SUM(I23:I24)</f>
        <v>116000</v>
      </c>
      <c r="J22" s="37"/>
      <c r="P22" s="38"/>
    </row>
    <row r="23" spans="1:16" s="1" customFormat="1" ht="15.95" customHeight="1" x14ac:dyDescent="0.2">
      <c r="A23" s="22" t="s">
        <v>9</v>
      </c>
      <c r="B23" s="26">
        <v>6430</v>
      </c>
      <c r="C23" s="26">
        <v>461700</v>
      </c>
      <c r="D23" s="16">
        <v>3650</v>
      </c>
      <c r="E23" s="44">
        <f t="shared" si="2"/>
        <v>56.765163297045099</v>
      </c>
      <c r="F23" s="35">
        <v>389600</v>
      </c>
      <c r="G23" s="33">
        <v>2780</v>
      </c>
      <c r="H23" s="42">
        <f t="shared" si="5"/>
        <v>43.234836702954901</v>
      </c>
      <c r="I23" s="15">
        <v>72100</v>
      </c>
      <c r="J23" s="37"/>
      <c r="P23" s="38"/>
    </row>
    <row r="24" spans="1:16" s="1" customFormat="1" ht="15.95" customHeight="1" x14ac:dyDescent="0.2">
      <c r="A24" s="22" t="s">
        <v>10</v>
      </c>
      <c r="B24" s="26">
        <v>2870</v>
      </c>
      <c r="C24" s="26">
        <v>244100</v>
      </c>
      <c r="D24" s="16">
        <v>2110</v>
      </c>
      <c r="E24" s="44">
        <f t="shared" si="2"/>
        <v>73.519163763066203</v>
      </c>
      <c r="F24" s="33">
        <v>200200</v>
      </c>
      <c r="G24" s="33">
        <v>760</v>
      </c>
      <c r="H24" s="42">
        <f t="shared" si="5"/>
        <v>26.480836236933797</v>
      </c>
      <c r="I24" s="15">
        <v>43900</v>
      </c>
      <c r="J24" s="37"/>
      <c r="P24" s="38"/>
    </row>
    <row r="25" spans="1:16" s="39" customFormat="1" ht="21.95" customHeight="1" x14ac:dyDescent="0.2">
      <c r="A25" s="2" t="s">
        <v>14</v>
      </c>
      <c r="B25" s="27">
        <f>SUM(B26:B27)</f>
        <v>7430</v>
      </c>
      <c r="C25" s="27">
        <f>SUM(C26:C27)</f>
        <v>645700</v>
      </c>
      <c r="D25" s="27">
        <f>SUM(D26:D27)</f>
        <v>6040</v>
      </c>
      <c r="E25" s="34">
        <f t="shared" si="2"/>
        <v>81.292059219380889</v>
      </c>
      <c r="F25" s="27">
        <f>SUM(F26:F27)</f>
        <v>601700</v>
      </c>
      <c r="G25" s="27">
        <f>SUM(G26:G27)</f>
        <v>1390</v>
      </c>
      <c r="H25" s="5">
        <f t="shared" si="5"/>
        <v>18.707940780619111</v>
      </c>
      <c r="I25" s="31">
        <f>SUM(I26:I27)</f>
        <v>44000</v>
      </c>
      <c r="J25" s="37"/>
      <c r="L25" s="1"/>
      <c r="N25" s="1"/>
      <c r="P25" s="38"/>
    </row>
    <row r="26" spans="1:16" s="39" customFormat="1" ht="15.95" customHeight="1" x14ac:dyDescent="0.2">
      <c r="A26" s="22" t="s">
        <v>9</v>
      </c>
      <c r="B26" s="26">
        <v>7110</v>
      </c>
      <c r="C26" s="26">
        <v>634000</v>
      </c>
      <c r="D26" s="16">
        <v>6040</v>
      </c>
      <c r="E26" s="44">
        <f t="shared" si="2"/>
        <v>84.950773558368496</v>
      </c>
      <c r="F26" s="35">
        <v>601700</v>
      </c>
      <c r="G26" s="33">
        <v>1070</v>
      </c>
      <c r="H26" s="42">
        <f t="shared" si="5"/>
        <v>15.049226441631506</v>
      </c>
      <c r="I26" s="15">
        <v>32300</v>
      </c>
      <c r="J26" s="37"/>
      <c r="L26" s="1"/>
      <c r="N26" s="1"/>
      <c r="P26" s="38"/>
    </row>
    <row r="27" spans="1:16" s="39" customFormat="1" ht="15.95" customHeight="1" x14ac:dyDescent="0.2">
      <c r="A27" s="22" t="s">
        <v>10</v>
      </c>
      <c r="B27" s="26">
        <v>320</v>
      </c>
      <c r="C27" s="26">
        <v>11700</v>
      </c>
      <c r="D27" s="36" t="s">
        <v>25</v>
      </c>
      <c r="E27" s="45" t="s">
        <v>25</v>
      </c>
      <c r="F27" s="35" t="s">
        <v>25</v>
      </c>
      <c r="G27" s="33">
        <v>320</v>
      </c>
      <c r="H27" s="42">
        <f t="shared" si="5"/>
        <v>100</v>
      </c>
      <c r="I27" s="15">
        <v>11700</v>
      </c>
      <c r="J27" s="37"/>
      <c r="K27" s="38"/>
      <c r="L27" s="1"/>
      <c r="N27" s="1"/>
      <c r="P27" s="38"/>
    </row>
    <row r="28" spans="1:16" s="1" customFormat="1" ht="21.95" customHeight="1" x14ac:dyDescent="0.2">
      <c r="A28" s="2" t="s">
        <v>15</v>
      </c>
      <c r="B28" s="27">
        <f>SUM(B29:B30)</f>
        <v>11070</v>
      </c>
      <c r="C28" s="27">
        <f>SUM(C29:C30)</f>
        <v>916900</v>
      </c>
      <c r="D28" s="27">
        <f>SUM(D29:D30)</f>
        <v>8420</v>
      </c>
      <c r="E28" s="34">
        <f t="shared" si="2"/>
        <v>76.061427280939469</v>
      </c>
      <c r="F28" s="27">
        <f>SUM(F29:F30)</f>
        <v>784000</v>
      </c>
      <c r="G28" s="27">
        <f>SUM(G29:G30)</f>
        <v>2650</v>
      </c>
      <c r="H28" s="5">
        <f t="shared" si="5"/>
        <v>23.938572719060524</v>
      </c>
      <c r="I28" s="31">
        <f>SUM(I29:I30)</f>
        <v>132900</v>
      </c>
      <c r="J28" s="37"/>
      <c r="P28" s="38"/>
    </row>
    <row r="29" spans="1:16" s="1" customFormat="1" ht="15.95" customHeight="1" x14ac:dyDescent="0.2">
      <c r="A29" s="22" t="s">
        <v>9</v>
      </c>
      <c r="B29" s="26">
        <v>10340</v>
      </c>
      <c r="C29" s="26">
        <v>872600</v>
      </c>
      <c r="D29" s="16">
        <v>8110</v>
      </c>
      <c r="E29" s="44">
        <f t="shared" si="2"/>
        <v>78.433268858800773</v>
      </c>
      <c r="F29" s="35">
        <v>750000</v>
      </c>
      <c r="G29" s="33">
        <v>2230</v>
      </c>
      <c r="H29" s="42">
        <f t="shared" si="5"/>
        <v>21.566731141199227</v>
      </c>
      <c r="I29" s="15">
        <v>122600</v>
      </c>
      <c r="J29" s="37"/>
      <c r="P29" s="38"/>
    </row>
    <row r="30" spans="1:16" s="1" customFormat="1" ht="15.95" customHeight="1" x14ac:dyDescent="0.2">
      <c r="A30" s="22" t="s">
        <v>10</v>
      </c>
      <c r="B30" s="26">
        <v>730</v>
      </c>
      <c r="C30" s="26">
        <v>44300</v>
      </c>
      <c r="D30" s="16">
        <v>310</v>
      </c>
      <c r="E30" s="44">
        <f t="shared" si="2"/>
        <v>42.465753424657535</v>
      </c>
      <c r="F30" s="33">
        <v>34000</v>
      </c>
      <c r="G30" s="33">
        <v>420</v>
      </c>
      <c r="H30" s="42">
        <f t="shared" si="5"/>
        <v>57.534246575342465</v>
      </c>
      <c r="I30" s="15">
        <v>10300</v>
      </c>
      <c r="J30" s="37"/>
      <c r="P30" s="38"/>
    </row>
    <row r="31" spans="1:16" s="1" customFormat="1" ht="21.95" customHeight="1" x14ac:dyDescent="0.2">
      <c r="A31" s="2" t="s">
        <v>16</v>
      </c>
      <c r="B31" s="27">
        <f>SUM(B32:B33)</f>
        <v>12210</v>
      </c>
      <c r="C31" s="27">
        <f>SUM(C32:C33)</f>
        <v>985900</v>
      </c>
      <c r="D31" s="27">
        <f>SUM(D32:D33)</f>
        <v>9300</v>
      </c>
      <c r="E31" s="34">
        <f t="shared" si="2"/>
        <v>76.167076167076161</v>
      </c>
      <c r="F31" s="27">
        <f>SUM(F32:F33)</f>
        <v>902800</v>
      </c>
      <c r="G31" s="27">
        <f>SUM(G32:G33)</f>
        <v>2910</v>
      </c>
      <c r="H31" s="5">
        <f t="shared" si="5"/>
        <v>23.832923832923832</v>
      </c>
      <c r="I31" s="31">
        <f>SUM(I32:I33)</f>
        <v>83100</v>
      </c>
      <c r="J31" s="37"/>
      <c r="P31" s="38"/>
    </row>
    <row r="32" spans="1:16" s="1" customFormat="1" ht="15.95" customHeight="1" x14ac:dyDescent="0.2">
      <c r="A32" s="22" t="s">
        <v>9</v>
      </c>
      <c r="B32" s="26">
        <v>10170</v>
      </c>
      <c r="C32" s="26">
        <v>853900</v>
      </c>
      <c r="D32" s="16">
        <v>8110</v>
      </c>
      <c r="E32" s="44">
        <f t="shared" si="2"/>
        <v>79.744346116027529</v>
      </c>
      <c r="F32" s="35">
        <v>791000</v>
      </c>
      <c r="G32" s="33">
        <v>2060</v>
      </c>
      <c r="H32" s="42">
        <f t="shared" si="5"/>
        <v>20.255653883972467</v>
      </c>
      <c r="I32" s="15">
        <v>62900</v>
      </c>
      <c r="J32" s="37"/>
      <c r="P32" s="38"/>
    </row>
    <row r="33" spans="1:16" s="1" customFormat="1" ht="15.95" customHeight="1" x14ac:dyDescent="0.2">
      <c r="A33" s="22" t="s">
        <v>10</v>
      </c>
      <c r="B33" s="26">
        <v>2040</v>
      </c>
      <c r="C33" s="26">
        <v>132000</v>
      </c>
      <c r="D33" s="16">
        <v>1190</v>
      </c>
      <c r="E33" s="44">
        <f t="shared" si="2"/>
        <v>58.333333333333336</v>
      </c>
      <c r="F33" s="33">
        <v>111800</v>
      </c>
      <c r="G33" s="33">
        <v>850</v>
      </c>
      <c r="H33" s="42">
        <f t="shared" si="5"/>
        <v>41.666666666666664</v>
      </c>
      <c r="I33" s="15">
        <v>20200</v>
      </c>
      <c r="J33" s="37"/>
      <c r="P33" s="38"/>
    </row>
    <row r="34" spans="1:16" s="1" customFormat="1" ht="21.95" customHeight="1" x14ac:dyDescent="0.2">
      <c r="A34" s="2" t="s">
        <v>17</v>
      </c>
      <c r="B34" s="27">
        <f>SUM(B35:B36)</f>
        <v>1230</v>
      </c>
      <c r="C34" s="27">
        <f>SUM(C35:C36)</f>
        <v>30300</v>
      </c>
      <c r="D34" s="27">
        <f>SUM(D35:D36)</f>
        <v>90</v>
      </c>
      <c r="E34" s="34">
        <f t="shared" si="2"/>
        <v>7.3170731707317076</v>
      </c>
      <c r="F34" s="27">
        <f>SUM(F35:F36)</f>
        <v>11000</v>
      </c>
      <c r="G34" s="27">
        <f>SUM(G35:G36)</f>
        <v>1140</v>
      </c>
      <c r="H34" s="5">
        <f t="shared" si="5"/>
        <v>92.682926829268297</v>
      </c>
      <c r="I34" s="31">
        <f>SUM(I35:I36)</f>
        <v>19300</v>
      </c>
      <c r="J34" s="37"/>
      <c r="P34" s="38"/>
    </row>
    <row r="35" spans="1:16" s="1" customFormat="1" ht="15.95" customHeight="1" x14ac:dyDescent="0.2">
      <c r="A35" s="22" t="s">
        <v>9</v>
      </c>
      <c r="B35" s="26">
        <v>1190</v>
      </c>
      <c r="C35" s="26">
        <v>30100</v>
      </c>
      <c r="D35" s="18">
        <v>90</v>
      </c>
      <c r="E35" s="44">
        <f t="shared" si="2"/>
        <v>7.5630252100840334</v>
      </c>
      <c r="F35" s="18">
        <v>11000</v>
      </c>
      <c r="G35" s="33">
        <v>1100</v>
      </c>
      <c r="H35" s="42">
        <f t="shared" si="5"/>
        <v>92.436974789915965</v>
      </c>
      <c r="I35" s="15">
        <v>19100</v>
      </c>
      <c r="J35" s="37"/>
      <c r="P35" s="38"/>
    </row>
    <row r="36" spans="1:16" s="1" customFormat="1" ht="15.95" customHeight="1" x14ac:dyDescent="0.2">
      <c r="A36" s="22" t="s">
        <v>10</v>
      </c>
      <c r="B36" s="26">
        <v>40</v>
      </c>
      <c r="C36" s="26">
        <v>200</v>
      </c>
      <c r="D36" s="36" t="s">
        <v>25</v>
      </c>
      <c r="E36" s="45" t="s">
        <v>25</v>
      </c>
      <c r="F36" s="35" t="s">
        <v>25</v>
      </c>
      <c r="G36" s="33">
        <v>40</v>
      </c>
      <c r="H36" s="42">
        <f t="shared" si="5"/>
        <v>100</v>
      </c>
      <c r="I36" s="15">
        <v>200</v>
      </c>
      <c r="J36" s="37"/>
      <c r="P36" s="38"/>
    </row>
    <row r="37" spans="1:16" s="1" customFormat="1" ht="21.95" customHeight="1" x14ac:dyDescent="0.2">
      <c r="A37" s="2" t="s">
        <v>18</v>
      </c>
      <c r="B37" s="27">
        <f>SUM(B38:B39)</f>
        <v>13330</v>
      </c>
      <c r="C37" s="27">
        <f>SUM(C38:C39)</f>
        <v>972000</v>
      </c>
      <c r="D37" s="27">
        <f>SUM(D38:D39)</f>
        <v>9190</v>
      </c>
      <c r="E37" s="34">
        <f t="shared" si="2"/>
        <v>68.94223555888972</v>
      </c>
      <c r="F37" s="27">
        <f>SUM(F38:F39)</f>
        <v>892500</v>
      </c>
      <c r="G37" s="27">
        <f>SUM(G38:G39)</f>
        <v>4140</v>
      </c>
      <c r="H37" s="5">
        <f t="shared" si="5"/>
        <v>31.057764441110276</v>
      </c>
      <c r="I37" s="31">
        <f>SUM(I38:I39)</f>
        <v>79500</v>
      </c>
      <c r="J37" s="37"/>
      <c r="P37" s="38"/>
    </row>
    <row r="38" spans="1:16" s="1" customFormat="1" ht="15.95" customHeight="1" x14ac:dyDescent="0.2">
      <c r="A38" s="22" t="s">
        <v>9</v>
      </c>
      <c r="B38" s="26">
        <v>10780</v>
      </c>
      <c r="C38" s="26">
        <v>758300</v>
      </c>
      <c r="D38" s="16">
        <v>6810</v>
      </c>
      <c r="E38" s="44">
        <f t="shared" si="2"/>
        <v>63.172541743970314</v>
      </c>
      <c r="F38" s="35">
        <v>683500</v>
      </c>
      <c r="G38" s="33">
        <v>3970</v>
      </c>
      <c r="H38" s="42">
        <f t="shared" si="5"/>
        <v>36.827458256029686</v>
      </c>
      <c r="I38" s="15">
        <v>74800</v>
      </c>
      <c r="J38" s="37"/>
      <c r="P38" s="38"/>
    </row>
    <row r="39" spans="1:16" s="1" customFormat="1" ht="15.95" customHeight="1" x14ac:dyDescent="0.2">
      <c r="A39" s="22" t="s">
        <v>10</v>
      </c>
      <c r="B39" s="26">
        <v>2550</v>
      </c>
      <c r="C39" s="26">
        <v>213700</v>
      </c>
      <c r="D39" s="16">
        <v>2380</v>
      </c>
      <c r="E39" s="44">
        <f t="shared" si="2"/>
        <v>93.333333333333329</v>
      </c>
      <c r="F39" s="33">
        <v>209000</v>
      </c>
      <c r="G39" s="33">
        <v>170</v>
      </c>
      <c r="H39" s="42">
        <f t="shared" si="5"/>
        <v>6.666666666666667</v>
      </c>
      <c r="I39" s="15">
        <v>4700</v>
      </c>
      <c r="J39" s="37"/>
      <c r="P39" s="38"/>
    </row>
    <row r="40" spans="1:16" s="1" customFormat="1" ht="21.95" customHeight="1" x14ac:dyDescent="0.2">
      <c r="A40" s="2" t="s">
        <v>19</v>
      </c>
      <c r="B40" s="27">
        <f>SUM(B41:B42)</f>
        <v>3530</v>
      </c>
      <c r="C40" s="27">
        <f>SUM(C41:C42)</f>
        <v>21800</v>
      </c>
      <c r="D40" s="32" t="s">
        <v>25</v>
      </c>
      <c r="E40" s="40" t="s">
        <v>25</v>
      </c>
      <c r="F40" s="32" t="s">
        <v>25</v>
      </c>
      <c r="G40" s="27">
        <f>SUM(G41:G42)</f>
        <v>3530</v>
      </c>
      <c r="H40" s="5">
        <f>G40*100/B40</f>
        <v>100</v>
      </c>
      <c r="I40" s="31">
        <f>SUM(I41:I42)</f>
        <v>21800</v>
      </c>
      <c r="J40" s="37"/>
      <c r="P40" s="38"/>
    </row>
    <row r="41" spans="1:16" s="1" customFormat="1" ht="15.95" customHeight="1" x14ac:dyDescent="0.2">
      <c r="A41" s="22" t="s">
        <v>9</v>
      </c>
      <c r="B41" s="26">
        <v>3190</v>
      </c>
      <c r="C41" s="26">
        <v>20800</v>
      </c>
      <c r="D41" s="18" t="s">
        <v>25</v>
      </c>
      <c r="E41" s="45" t="s">
        <v>25</v>
      </c>
      <c r="F41" s="18" t="s">
        <v>25</v>
      </c>
      <c r="G41" s="33">
        <v>3190</v>
      </c>
      <c r="H41" s="42">
        <f t="shared" si="5"/>
        <v>100</v>
      </c>
      <c r="I41" s="15">
        <v>20800</v>
      </c>
      <c r="J41" s="37"/>
      <c r="P41" s="38"/>
    </row>
    <row r="42" spans="1:16" s="1" customFormat="1" ht="15.95" customHeight="1" x14ac:dyDescent="0.2">
      <c r="A42" s="23" t="s">
        <v>10</v>
      </c>
      <c r="B42" s="28">
        <v>340</v>
      </c>
      <c r="C42" s="28">
        <v>1000</v>
      </c>
      <c r="D42" s="19" t="s">
        <v>25</v>
      </c>
      <c r="E42" s="46" t="s">
        <v>25</v>
      </c>
      <c r="F42" s="19" t="s">
        <v>25</v>
      </c>
      <c r="G42" s="20">
        <v>340</v>
      </c>
      <c r="H42" s="47">
        <f t="shared" si="5"/>
        <v>100</v>
      </c>
      <c r="I42" s="20">
        <v>1000</v>
      </c>
      <c r="J42" s="37"/>
      <c r="P42" s="38"/>
    </row>
    <row r="43" spans="1:16" s="1" customFormat="1" ht="15.95" customHeight="1" x14ac:dyDescent="0.2">
      <c r="A43" s="2" t="s">
        <v>6</v>
      </c>
      <c r="B43" s="8"/>
      <c r="C43" s="8"/>
      <c r="D43" s="8"/>
      <c r="E43" s="9"/>
      <c r="F43" s="8"/>
      <c r="G43" s="8"/>
      <c r="H43" s="9"/>
      <c r="I43" s="8"/>
      <c r="J43" s="10"/>
    </row>
    <row r="44" spans="1:16" s="1" customFormat="1" ht="15.95" customHeight="1" x14ac:dyDescent="0.2">
      <c r="A44" s="1" t="s">
        <v>7</v>
      </c>
      <c r="B44" s="11"/>
      <c r="C44" s="11"/>
      <c r="D44" s="11"/>
      <c r="E44" s="9"/>
      <c r="F44" s="11"/>
      <c r="G44" s="11"/>
      <c r="H44" s="9"/>
      <c r="I44" s="11"/>
      <c r="J44" s="12"/>
    </row>
    <row r="45" spans="1:16" s="1" customFormat="1" ht="15.95" customHeight="1" x14ac:dyDescent="0.2">
      <c r="A45" s="1" t="s">
        <v>8</v>
      </c>
      <c r="B45" s="11"/>
      <c r="C45" s="11"/>
      <c r="D45" s="11"/>
      <c r="E45" s="9"/>
      <c r="F45" s="11"/>
      <c r="G45" s="11"/>
      <c r="H45" s="9"/>
      <c r="I45" s="11"/>
      <c r="J45" s="12"/>
    </row>
  </sheetData>
  <sheetProtection selectLockedCells="1"/>
  <mergeCells count="7">
    <mergeCell ref="A1:I1"/>
    <mergeCell ref="I5:I6"/>
    <mergeCell ref="F5:F6"/>
    <mergeCell ref="A2:A6"/>
    <mergeCell ref="B3:C4"/>
    <mergeCell ref="B5:B6"/>
    <mergeCell ref="C5:C6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312-07</vt:lpstr>
      <vt:lpstr>'312-07'!Área_de_impresión</vt:lpstr>
      <vt:lpstr>'312-07'!Imprimir_área_IM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2025-09-23T19:08:20Z</cp:lastPrinted>
  <dcterms:created xsi:type="dcterms:W3CDTF">1998-04-01T16:55:30Z</dcterms:created>
  <dcterms:modified xsi:type="dcterms:W3CDTF">2025-10-17T18:47:00Z</dcterms:modified>
</cp:coreProperties>
</file>